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계약_\2026\디지털 왕의시장\"/>
    </mc:Choice>
  </mc:AlternateContent>
  <xr:revisionPtr revIDLastSave="0" documentId="13_ncr:1_{73F64BFD-2619-47B5-AFB6-A2C9441D606E}" xr6:coauthVersionLast="47" xr6:coauthVersionMax="47" xr10:uidLastSave="{00000000-0000-0000-0000-000000000000}"/>
  <bookViews>
    <workbookView xWindow="28680" yWindow="-120" windowWidth="29040" windowHeight="15720" xr2:uid="{AB1A99C2-1EB2-493D-8967-0832D7641F68}"/>
  </bookViews>
  <sheets>
    <sheet name="산출내역서" sheetId="8" r:id="rId1"/>
  </sheets>
  <externalReferences>
    <externalReference r:id="rId2"/>
  </externalReferences>
  <definedNames>
    <definedName name="_CDT1">#REF!</definedName>
    <definedName name="_CDT2">#REF!</definedName>
    <definedName name="_CDT3">#REF!</definedName>
    <definedName name="AT">'[1]CABLE SIZE-3'!#REF!</definedName>
    <definedName name="CONDUIT">#REF!</definedName>
    <definedName name="_xlnm.Print_Area" localSheetId="0">산출내역서!$A$1:$M$29</definedName>
    <definedName name="SIZE">#REF!</definedName>
    <definedName name="SIZE1">#REF!</definedName>
    <definedName name="결속">#REF!</definedName>
    <definedName name="공종">#REF!</definedName>
    <definedName name="광속">#REF!</definedName>
    <definedName name="기자재">#REF!</definedName>
    <definedName name="단가">#REF!</definedName>
    <definedName name="모타역율">#REF!</definedName>
    <definedName name="모타효율">#REF!</definedName>
    <definedName name="여유">#REF!</definedName>
    <definedName name="할증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1" i="8" l="1"/>
  <c r="D9" i="8"/>
  <c r="D22" i="8" l="1"/>
  <c r="D23" i="8" l="1"/>
  <c r="D24" i="8" l="1"/>
  <c r="D25" i="8" s="1"/>
  <c r="D26" i="8" l="1"/>
  <c r="D29" i="8" s="1"/>
  <c r="D27" i="8" l="1"/>
  <c r="M26" i="8" s="1"/>
  <c r="M9" i="8" l="1"/>
  <c r="M21" i="8"/>
  <c r="M22" i="8"/>
  <c r="M23" i="8"/>
  <c r="M25" i="8"/>
  <c r="M24" i="8"/>
  <c r="M27" i="8" l="1"/>
</calcChain>
</file>

<file path=xl/sharedStrings.xml><?xml version="1.0" encoding="utf-8"?>
<sst xmlns="http://schemas.openxmlformats.org/spreadsheetml/2006/main" count="23" uniqueCount="22">
  <si>
    <t>항 목</t>
  </si>
  <si>
    <t>구 분</t>
  </si>
  <si>
    <t>금액</t>
  </si>
  <si>
    <t>제경비(B)</t>
  </si>
  <si>
    <t>일반관리비(C)</t>
  </si>
  <si>
    <t>이윤(D)</t>
  </si>
  <si>
    <t>부가가치세</t>
  </si>
  <si>
    <t>용역원가(A+B)</t>
    <phoneticPr fontId="1" type="noConversion"/>
  </si>
  <si>
    <t>산출내역</t>
    <phoneticPr fontId="1" type="noConversion"/>
  </si>
  <si>
    <t>인건비+제경비</t>
    <phoneticPr fontId="1" type="noConversion"/>
  </si>
  <si>
    <t>인건비+제경비+일반관리비+이윤</t>
    <phoneticPr fontId="1" type="noConversion"/>
  </si>
  <si>
    <t>구성비</t>
    <phoneticPr fontId="1" type="noConversion"/>
  </si>
  <si>
    <t>(인건비+제경비+일반관리비) X 10% 이내</t>
    <phoneticPr fontId="1" type="noConversion"/>
  </si>
  <si>
    <t>(단위 : 원)</t>
    <phoneticPr fontId="1" type="noConversion"/>
  </si>
  <si>
    <t>산 출 내 역 서</t>
    <phoneticPr fontId="1" type="noConversion"/>
  </si>
  <si>
    <t>소   계</t>
    <phoneticPr fontId="1" type="noConversion"/>
  </si>
  <si>
    <t>총 원가(A+B+C+D)</t>
    <phoneticPr fontId="1" type="noConversion"/>
  </si>
  <si>
    <t>총 원가 X 10%</t>
    <phoneticPr fontId="1" type="noConversion"/>
  </si>
  <si>
    <t>총 용 역 금 액</t>
    <phoneticPr fontId="1" type="noConversion"/>
  </si>
  <si>
    <r>
      <t>인건비</t>
    </r>
    <r>
      <rPr>
        <b/>
        <sz val="12"/>
        <color indexed="8"/>
        <rFont val="맑은 고딕"/>
        <family val="3"/>
        <charset val="129"/>
      </rPr>
      <t>(A)</t>
    </r>
    <phoneticPr fontId="1" type="noConversion"/>
  </si>
  <si>
    <t>(인건비+제경비) X 5% 이내</t>
    <phoneticPr fontId="1" type="noConversion"/>
  </si>
  <si>
    <t>산출근거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</si>
</sst>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0.0%"/>
    <numFmt numFmtId="178" formatCode="#,##0.0"/>
  </numFmts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HY그래픽M"/>
      <family val="1"/>
      <charset val="129"/>
    </font>
    <font>
      <b/>
      <sz val="12"/>
      <color indexed="8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 val="double"/>
      <sz val="24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0" fontId="2" fillId="0" borderId="0">
      <alignment vertical="center"/>
    </xf>
    <xf numFmtId="0" fontId="4" fillId="0" borderId="0"/>
    <xf numFmtId="0" fontId="2" fillId="0" borderId="0">
      <alignment vertical="center"/>
    </xf>
  </cellStyleXfs>
  <cellXfs count="113">
    <xf numFmtId="0" fontId="0" fillId="0" borderId="0" xfId="0">
      <alignment vertical="center"/>
    </xf>
    <xf numFmtId="41" fontId="0" fillId="0" borderId="0" xfId="0" applyNumberFormat="1">
      <alignment vertical="center"/>
    </xf>
    <xf numFmtId="3" fontId="0" fillId="0" borderId="0" xfId="0" applyNumberFormat="1">
      <alignment vertical="center"/>
    </xf>
    <xf numFmtId="9" fontId="0" fillId="0" borderId="0" xfId="2" applyNumberFormat="1" applyFont="1">
      <alignment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1" fontId="8" fillId="0" borderId="3" xfId="0" applyNumberFormat="1" applyFont="1" applyBorder="1" applyAlignment="1">
      <alignment horizontal="right" vertical="center" wrapText="1" indent="1"/>
    </xf>
    <xf numFmtId="3" fontId="8" fillId="0" borderId="4" xfId="0" applyNumberFormat="1" applyFont="1" applyBorder="1" applyAlignment="1">
      <alignment horizontal="right" vertical="center" wrapText="1"/>
    </xf>
    <xf numFmtId="3" fontId="8" fillId="0" borderId="5" xfId="0" applyNumberFormat="1" applyFont="1" applyBorder="1" applyAlignment="1">
      <alignment horizontal="left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vertical="center" wrapText="1"/>
    </xf>
    <xf numFmtId="178" fontId="8" fillId="0" borderId="5" xfId="0" applyNumberFormat="1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43" fontId="8" fillId="0" borderId="3" xfId="0" applyNumberFormat="1" applyFont="1" applyBorder="1" applyAlignment="1">
      <alignment horizontal="right" vertical="center" wrapText="1" indent="1"/>
    </xf>
    <xf numFmtId="0" fontId="8" fillId="0" borderId="16" xfId="0" applyFont="1" applyBorder="1" applyAlignment="1">
      <alignment horizontal="center" vertical="center" wrapText="1"/>
    </xf>
    <xf numFmtId="3" fontId="8" fillId="0" borderId="17" xfId="0" applyNumberFormat="1" applyFont="1" applyBorder="1" applyAlignment="1">
      <alignment horizontal="right" vertical="center" wrapText="1"/>
    </xf>
    <xf numFmtId="3" fontId="8" fillId="0" borderId="18" xfId="0" applyNumberFormat="1" applyFont="1" applyBorder="1" applyAlignment="1">
      <alignment horizontal="center" vertical="center" wrapText="1"/>
    </xf>
    <xf numFmtId="3" fontId="8" fillId="0" borderId="18" xfId="0" applyNumberFormat="1" applyFont="1" applyBorder="1" applyAlignment="1">
      <alignment vertical="center" wrapText="1"/>
    </xf>
    <xf numFmtId="3" fontId="8" fillId="0" borderId="18" xfId="0" applyNumberFormat="1" applyFont="1" applyBorder="1" applyAlignment="1">
      <alignment horizontal="left" vertical="center" wrapText="1"/>
    </xf>
    <xf numFmtId="41" fontId="8" fillId="0" borderId="19" xfId="0" applyNumberFormat="1" applyFont="1" applyBorder="1" applyAlignment="1">
      <alignment horizontal="right" vertical="center" wrapText="1" indent="1"/>
    </xf>
    <xf numFmtId="0" fontId="7" fillId="2" borderId="20" xfId="0" applyFont="1" applyFill="1" applyBorder="1" applyAlignment="1">
      <alignment horizontal="center" vertical="center" wrapText="1"/>
    </xf>
    <xf numFmtId="177" fontId="8" fillId="0" borderId="4" xfId="0" applyNumberFormat="1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177" fontId="8" fillId="0" borderId="17" xfId="0" applyNumberFormat="1" applyFont="1" applyBorder="1" applyAlignment="1">
      <alignment horizontal="center" vertical="center" wrapText="1"/>
    </xf>
    <xf numFmtId="177" fontId="8" fillId="3" borderId="10" xfId="0" applyNumberFormat="1" applyFont="1" applyFill="1" applyBorder="1" applyAlignment="1">
      <alignment horizontal="center" vertical="center" wrapText="1"/>
    </xf>
    <xf numFmtId="41" fontId="7" fillId="3" borderId="32" xfId="0" applyNumberFormat="1" applyFont="1" applyFill="1" applyBorder="1" applyAlignment="1">
      <alignment horizontal="right" vertical="center" wrapText="1" indent="1"/>
    </xf>
    <xf numFmtId="177" fontId="7" fillId="3" borderId="21" xfId="0" applyNumberFormat="1" applyFont="1" applyFill="1" applyBorder="1" applyAlignment="1">
      <alignment horizontal="center" vertical="center" wrapText="1"/>
    </xf>
    <xf numFmtId="41" fontId="8" fillId="0" borderId="26" xfId="0" applyNumberFormat="1" applyFont="1" applyBorder="1" applyAlignment="1">
      <alignment horizontal="right" vertical="center" wrapText="1" indent="1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7" xfId="0" applyBorder="1">
      <alignment vertical="center"/>
    </xf>
    <xf numFmtId="177" fontId="0" fillId="0" borderId="34" xfId="0" applyNumberFormat="1" applyBorder="1">
      <alignment vertical="center"/>
    </xf>
    <xf numFmtId="0" fontId="0" fillId="0" borderId="34" xfId="0" applyBorder="1" applyAlignment="1">
      <alignment horizontal="center" vertical="center"/>
    </xf>
    <xf numFmtId="0" fontId="0" fillId="2" borderId="35" xfId="0" applyFill="1" applyBorder="1">
      <alignment vertical="center"/>
    </xf>
    <xf numFmtId="0" fontId="0" fillId="2" borderId="38" xfId="0" applyFill="1" applyBorder="1">
      <alignment vertical="center"/>
    </xf>
    <xf numFmtId="0" fontId="8" fillId="0" borderId="19" xfId="0" applyFont="1" applyBorder="1" applyAlignment="1">
      <alignment horizontal="center" vertical="center" wrapText="1"/>
    </xf>
    <xf numFmtId="41" fontId="8" fillId="0" borderId="41" xfId="0" applyNumberFormat="1" applyFont="1" applyBorder="1" applyAlignment="1">
      <alignment horizontal="right" vertical="center" wrapText="1" indent="1"/>
    </xf>
    <xf numFmtId="3" fontId="8" fillId="0" borderId="42" xfId="0" applyNumberFormat="1" applyFont="1" applyBorder="1" applyAlignment="1">
      <alignment horizontal="right" vertical="center" wrapText="1"/>
    </xf>
    <xf numFmtId="3" fontId="8" fillId="0" borderId="43" xfId="0" applyNumberFormat="1" applyFont="1" applyBorder="1" applyAlignment="1">
      <alignment horizontal="center" vertical="center" wrapText="1"/>
    </xf>
    <xf numFmtId="3" fontId="8" fillId="0" borderId="43" xfId="0" applyNumberFormat="1" applyFont="1" applyBorder="1" applyAlignment="1">
      <alignment vertical="center" wrapText="1"/>
    </xf>
    <xf numFmtId="3" fontId="8" fillId="0" borderId="43" xfId="0" applyNumberFormat="1" applyFont="1" applyBorder="1" applyAlignment="1">
      <alignment horizontal="left" vertical="center" wrapText="1"/>
    </xf>
    <xf numFmtId="3" fontId="8" fillId="0" borderId="25" xfId="0" applyNumberFormat="1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2" borderId="36" xfId="0" applyFill="1" applyBorder="1">
      <alignment vertical="center"/>
    </xf>
    <xf numFmtId="0" fontId="0" fillId="2" borderId="37" xfId="0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41" fontId="8" fillId="0" borderId="46" xfId="0" applyNumberFormat="1" applyFont="1" applyBorder="1" applyAlignment="1">
      <alignment horizontal="right" vertical="center" wrapText="1" indent="1"/>
    </xf>
    <xf numFmtId="3" fontId="8" fillId="0" borderId="47" xfId="0" applyNumberFormat="1" applyFont="1" applyBorder="1" applyAlignment="1">
      <alignment horizontal="right" vertical="center" wrapText="1"/>
    </xf>
    <xf numFmtId="3" fontId="8" fillId="0" borderId="48" xfId="0" applyNumberFormat="1" applyFont="1" applyBorder="1" applyAlignment="1">
      <alignment horizontal="center" vertical="center" wrapText="1"/>
    </xf>
    <xf numFmtId="3" fontId="8" fillId="0" borderId="48" xfId="0" applyNumberFormat="1" applyFont="1" applyBorder="1" applyAlignment="1">
      <alignment vertical="center" wrapText="1"/>
    </xf>
    <xf numFmtId="3" fontId="8" fillId="0" borderId="48" xfId="0" applyNumberFormat="1" applyFont="1" applyBorder="1" applyAlignment="1">
      <alignment horizontal="left" vertical="center" wrapText="1"/>
    </xf>
    <xf numFmtId="3" fontId="8" fillId="0" borderId="49" xfId="0" applyNumberFormat="1" applyFont="1" applyBorder="1" applyAlignment="1">
      <alignment horizontal="center" vertical="center" wrapText="1"/>
    </xf>
    <xf numFmtId="177" fontId="8" fillId="0" borderId="47" xfId="0" applyNumberFormat="1" applyFont="1" applyBorder="1" applyAlignment="1">
      <alignment horizontal="center" vertical="center" wrapText="1"/>
    </xf>
    <xf numFmtId="3" fontId="8" fillId="0" borderId="45" xfId="0" applyNumberFormat="1" applyFont="1" applyBorder="1" applyAlignment="1">
      <alignment horizontal="center" vertical="center" wrapText="1"/>
    </xf>
    <xf numFmtId="0" fontId="7" fillId="3" borderId="29" xfId="0" applyFont="1" applyFill="1" applyBorder="1" applyAlignment="1">
      <alignment vertical="center" wrapText="1"/>
    </xf>
    <xf numFmtId="0" fontId="7" fillId="3" borderId="30" xfId="0" applyFont="1" applyFill="1" applyBorder="1" applyAlignment="1">
      <alignment vertical="center" wrapText="1"/>
    </xf>
    <xf numFmtId="0" fontId="7" fillId="3" borderId="44" xfId="0" applyFont="1" applyFill="1" applyBorder="1" applyAlignment="1">
      <alignment vertical="center" wrapText="1"/>
    </xf>
    <xf numFmtId="41" fontId="7" fillId="3" borderId="50" xfId="0" applyNumberFormat="1" applyFont="1" applyFill="1" applyBorder="1" applyAlignment="1">
      <alignment vertical="center" wrapText="1"/>
    </xf>
    <xf numFmtId="0" fontId="7" fillId="3" borderId="43" xfId="0" applyFont="1" applyFill="1" applyBorder="1" applyAlignment="1">
      <alignment vertical="center" wrapText="1"/>
    </xf>
    <xf numFmtId="0" fontId="7" fillId="3" borderId="45" xfId="0" applyFont="1" applyFill="1" applyBorder="1" applyAlignment="1">
      <alignment vertical="center" wrapText="1"/>
    </xf>
    <xf numFmtId="0" fontId="7" fillId="3" borderId="52" xfId="0" applyFont="1" applyFill="1" applyBorder="1" applyAlignment="1">
      <alignment vertical="center" wrapText="1"/>
    </xf>
    <xf numFmtId="41" fontId="7" fillId="3" borderId="51" xfId="0" applyNumberFormat="1" applyFont="1" applyFill="1" applyBorder="1" applyAlignment="1">
      <alignment vertical="center" wrapText="1"/>
    </xf>
    <xf numFmtId="0" fontId="7" fillId="3" borderId="48" xfId="0" applyFont="1" applyFill="1" applyBorder="1" applyAlignment="1">
      <alignment vertical="center" wrapText="1"/>
    </xf>
    <xf numFmtId="0" fontId="7" fillId="3" borderId="49" xfId="0" applyFont="1" applyFill="1" applyBorder="1" applyAlignment="1">
      <alignment vertical="center" wrapText="1"/>
    </xf>
    <xf numFmtId="0" fontId="7" fillId="3" borderId="54" xfId="0" applyFont="1" applyFill="1" applyBorder="1" applyAlignment="1">
      <alignment vertical="center" wrapText="1"/>
    </xf>
    <xf numFmtId="41" fontId="7" fillId="3" borderId="53" xfId="0" applyNumberFormat="1" applyFont="1" applyFill="1" applyBorder="1" applyAlignment="1">
      <alignment vertical="center" wrapText="1"/>
    </xf>
    <xf numFmtId="177" fontId="8" fillId="3" borderId="54" xfId="0" applyNumberFormat="1" applyFont="1" applyFill="1" applyBorder="1" applyAlignment="1">
      <alignment horizontal="center" vertical="center" wrapText="1"/>
    </xf>
    <xf numFmtId="41" fontId="7" fillId="3" borderId="26" xfId="0" applyNumberFormat="1" applyFont="1" applyFill="1" applyBorder="1" applyAlignment="1">
      <alignment horizontal="right" vertical="center" wrapText="1" indent="1"/>
    </xf>
    <xf numFmtId="177" fontId="8" fillId="3" borderId="52" xfId="0" applyNumberFormat="1" applyFont="1" applyFill="1" applyBorder="1" applyAlignment="1">
      <alignment horizontal="center" vertical="center" wrapText="1"/>
    </xf>
    <xf numFmtId="177" fontId="8" fillId="0" borderId="58" xfId="0" applyNumberFormat="1" applyFont="1" applyBorder="1" applyAlignment="1">
      <alignment horizontal="center" vertical="center" wrapText="1"/>
    </xf>
    <xf numFmtId="177" fontId="8" fillId="3" borderId="59" xfId="0" applyNumberFormat="1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3" borderId="10" xfId="0" applyFont="1" applyFill="1" applyBorder="1" applyAlignment="1">
      <alignment horizontal="left" vertical="center" wrapText="1" indent="1"/>
    </xf>
    <xf numFmtId="0" fontId="10" fillId="3" borderId="11" xfId="0" applyFont="1" applyFill="1" applyBorder="1" applyAlignment="1">
      <alignment horizontal="left" vertical="center" wrapText="1" inden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57" xfId="0" applyFont="1" applyFill="1" applyBorder="1" applyAlignment="1">
      <alignment horizontal="center" vertical="center" wrapText="1"/>
    </xf>
    <xf numFmtId="0" fontId="8" fillId="3" borderId="55" xfId="0" applyFont="1" applyFill="1" applyBorder="1" applyAlignment="1">
      <alignment horizontal="center" vertical="center" wrapText="1"/>
    </xf>
    <xf numFmtId="0" fontId="8" fillId="3" borderId="56" xfId="0" applyFont="1" applyFill="1" applyBorder="1" applyAlignment="1">
      <alignment horizontal="center" vertical="center" wrapText="1"/>
    </xf>
    <xf numFmtId="3" fontId="8" fillId="3" borderId="10" xfId="0" applyNumberFormat="1" applyFont="1" applyFill="1" applyBorder="1" applyAlignment="1">
      <alignment horizontal="left" vertical="center" wrapText="1"/>
    </xf>
    <xf numFmtId="3" fontId="8" fillId="3" borderId="11" xfId="0" applyNumberFormat="1" applyFont="1" applyFill="1" applyBorder="1" applyAlignment="1">
      <alignment horizontal="left" vertical="center" wrapText="1"/>
    </xf>
    <xf numFmtId="3" fontId="8" fillId="3" borderId="12" xfId="0" applyNumberFormat="1" applyFont="1" applyFill="1" applyBorder="1" applyAlignment="1">
      <alignment horizontal="left" vertical="center" wrapText="1"/>
    </xf>
    <xf numFmtId="3" fontId="8" fillId="2" borderId="21" xfId="0" applyNumberFormat="1" applyFont="1" applyFill="1" applyBorder="1" applyAlignment="1">
      <alignment horizontal="left" vertical="center" wrapText="1" indent="1"/>
    </xf>
    <xf numFmtId="3" fontId="8" fillId="2" borderId="22" xfId="0" applyNumberFormat="1" applyFont="1" applyFill="1" applyBorder="1" applyAlignment="1">
      <alignment horizontal="left" vertical="center" wrapText="1" indent="1"/>
    </xf>
    <xf numFmtId="3" fontId="8" fillId="2" borderId="23" xfId="0" applyNumberFormat="1" applyFont="1" applyFill="1" applyBorder="1" applyAlignment="1">
      <alignment horizontal="left" vertical="center" wrapText="1" indent="1"/>
    </xf>
    <xf numFmtId="3" fontId="8" fillId="0" borderId="17" xfId="0" applyNumberFormat="1" applyFont="1" applyBorder="1" applyAlignment="1">
      <alignment horizontal="left" vertical="center" wrapText="1" indent="1"/>
    </xf>
    <xf numFmtId="3" fontId="8" fillId="0" borderId="18" xfId="0" applyNumberFormat="1" applyFont="1" applyBorder="1" applyAlignment="1">
      <alignment horizontal="left" vertical="center" wrapText="1" indent="1"/>
    </xf>
    <xf numFmtId="3" fontId="8" fillId="0" borderId="25" xfId="0" applyNumberFormat="1" applyFont="1" applyBorder="1" applyAlignment="1">
      <alignment horizontal="left" vertical="center" wrapText="1" indent="1"/>
    </xf>
    <xf numFmtId="3" fontId="8" fillId="0" borderId="4" xfId="0" applyNumberFormat="1" applyFont="1" applyBorder="1" applyAlignment="1">
      <alignment horizontal="left" vertical="center" wrapText="1" indent="1"/>
    </xf>
    <xf numFmtId="3" fontId="8" fillId="0" borderId="5" xfId="0" applyNumberFormat="1" applyFont="1" applyBorder="1" applyAlignment="1">
      <alignment horizontal="left" vertical="center" wrapText="1" indent="1"/>
    </xf>
    <xf numFmtId="3" fontId="8" fillId="0" borderId="6" xfId="0" applyNumberFormat="1" applyFont="1" applyBorder="1" applyAlignment="1">
      <alignment horizontal="left" vertical="center" wrapText="1" indent="1"/>
    </xf>
    <xf numFmtId="3" fontId="8" fillId="0" borderId="10" xfId="0" applyNumberFormat="1" applyFont="1" applyBorder="1" applyAlignment="1">
      <alignment horizontal="left" vertical="center" wrapText="1" indent="1"/>
    </xf>
    <xf numFmtId="3" fontId="8" fillId="0" borderId="11" xfId="0" applyNumberFormat="1" applyFont="1" applyBorder="1" applyAlignment="1">
      <alignment horizontal="left" vertical="center" wrapText="1" indent="1"/>
    </xf>
    <xf numFmtId="3" fontId="8" fillId="0" borderId="12" xfId="0" applyNumberFormat="1" applyFont="1" applyBorder="1" applyAlignment="1">
      <alignment horizontal="left" vertical="center" wrapText="1" inden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55" xfId="0" applyFont="1" applyFill="1" applyBorder="1" applyAlignment="1">
      <alignment horizontal="center" vertical="center" wrapText="1"/>
    </xf>
    <xf numFmtId="0" fontId="7" fillId="3" borderId="56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</cellXfs>
  <cellStyles count="10">
    <cellStyle name="백분율 2" xfId="1" xr:uid="{D7A1498E-C4C8-40F3-87E7-6C01E2FC0171}"/>
    <cellStyle name="쉼표 [0]" xfId="2" builtinId="6"/>
    <cellStyle name="쉼표 [0] 2" xfId="3" xr:uid="{8DD5D206-01DB-44CF-92DC-BC3844E9B5C9}"/>
    <cellStyle name="쉼표 [0] 2 2" xfId="4" xr:uid="{D0F833B3-534E-44A5-8D15-4F28D97EAE2F}"/>
    <cellStyle name="쉼표 [0] 3" xfId="5" xr:uid="{8E9FA266-94C2-4DDF-84F2-D407353771CC}"/>
    <cellStyle name="콤마 [0]_kbs" xfId="6" xr:uid="{773EC339-62DF-421A-86E5-5969207FF044}"/>
    <cellStyle name="표준" xfId="0" builtinId="0"/>
    <cellStyle name="표준 2" xfId="7" xr:uid="{5A345B60-CCC1-4F9A-8059-DC5C038C6522}"/>
    <cellStyle name="표준 3" xfId="8" xr:uid="{9EAF28E7-4183-4799-9322-F39C5E7CD341}"/>
    <cellStyle name="표준 4" xfId="9" xr:uid="{EDB50EEC-8867-42C1-8F00-77C0BFF8E2C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C\&#44400;&#51109;&#54224;&#49688;\WORK\project\1999\&#48169;&#52492;&#46041;\&#50857;&#47049;\&#48169;&#52492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부하표(A)"/>
      <sheetName val="부하표(B)"/>
      <sheetName val="I.P계산"/>
      <sheetName val="단락용량계산1"/>
      <sheetName val="CABLE SIZE-1"/>
      <sheetName val="CABLE SIZE-2"/>
      <sheetName val="CABLE SIZE-3"/>
      <sheetName val="차단기선정"/>
      <sheetName val="콘덴서용량"/>
      <sheetName val="DATA1"/>
      <sheetName val="DAT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75D9B-1C1A-4F3A-AB52-D66BD8D54440}">
  <dimension ref="B2:O29"/>
  <sheetViews>
    <sheetView tabSelected="1" zoomScale="85" zoomScaleNormal="85" workbookViewId="0">
      <selection activeCell="N7" sqref="N7:N8"/>
    </sheetView>
  </sheetViews>
  <sheetFormatPr defaultRowHeight="13.5" x14ac:dyDescent="0.15"/>
  <cols>
    <col min="1" max="1" width="1.6640625" customWidth="1"/>
    <col min="2" max="2" width="15.109375" customWidth="1"/>
    <col min="3" max="3" width="28.21875" customWidth="1"/>
    <col min="4" max="4" width="17.5546875" customWidth="1"/>
    <col min="5" max="5" width="11" style="5" customWidth="1"/>
    <col min="6" max="6" width="5.5546875" customWidth="1"/>
    <col min="7" max="7" width="7.33203125" customWidth="1"/>
    <col min="8" max="8" width="6.77734375" customWidth="1"/>
    <col min="9" max="9" width="4.109375" customWidth="1"/>
    <col min="10" max="10" width="6.5546875" customWidth="1"/>
    <col min="11" max="11" width="7.109375" customWidth="1"/>
    <col min="12" max="12" width="4" customWidth="1"/>
    <col min="13" max="13" width="9.33203125" customWidth="1"/>
    <col min="14" max="14" width="19.44140625" customWidth="1"/>
    <col min="15" max="15" width="8.5546875" customWidth="1"/>
  </cols>
  <sheetData>
    <row r="2" spans="2:14" ht="41.25" customHeight="1" x14ac:dyDescent="0.15">
      <c r="B2" s="76" t="s">
        <v>14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2:14" ht="31.5" customHeight="1" x14ac:dyDescent="0.15"/>
    <row r="4" spans="2:14" ht="17.25" customHeight="1" x14ac:dyDescent="0.15">
      <c r="M4" s="4" t="s">
        <v>13</v>
      </c>
    </row>
    <row r="5" spans="2:14" ht="4.5" customHeight="1" thickBot="1" x14ac:dyDescent="0.2">
      <c r="M5" s="4"/>
    </row>
    <row r="6" spans="2:14" ht="30" customHeight="1" x14ac:dyDescent="0.15">
      <c r="B6" s="6" t="s">
        <v>0</v>
      </c>
      <c r="C6" s="7" t="s">
        <v>1</v>
      </c>
      <c r="D6" s="7" t="s">
        <v>2</v>
      </c>
      <c r="E6" s="79" t="s">
        <v>8</v>
      </c>
      <c r="F6" s="80"/>
      <c r="G6" s="80"/>
      <c r="H6" s="80"/>
      <c r="I6" s="80"/>
      <c r="J6" s="80"/>
      <c r="K6" s="80"/>
      <c r="L6" s="81"/>
      <c r="M6" s="25" t="s">
        <v>11</v>
      </c>
      <c r="N6" s="23" t="s">
        <v>21</v>
      </c>
    </row>
    <row r="7" spans="2:14" ht="30" customHeight="1" x14ac:dyDescent="0.15">
      <c r="B7" s="82" t="s">
        <v>19</v>
      </c>
      <c r="C7" s="8"/>
      <c r="D7" s="9"/>
      <c r="E7" s="10"/>
      <c r="F7" s="11"/>
      <c r="G7" s="12"/>
      <c r="H7" s="13"/>
      <c r="I7" s="14"/>
      <c r="J7" s="11"/>
      <c r="K7" s="14"/>
      <c r="L7" s="11"/>
      <c r="M7" s="24"/>
      <c r="N7" s="74"/>
    </row>
    <row r="8" spans="2:14" ht="30" customHeight="1" x14ac:dyDescent="0.15">
      <c r="B8" s="83"/>
      <c r="C8" s="8"/>
      <c r="D8" s="9"/>
      <c r="E8" s="10"/>
      <c r="F8" s="11"/>
      <c r="G8" s="12"/>
      <c r="H8" s="13"/>
      <c r="I8" s="14"/>
      <c r="J8" s="11"/>
      <c r="K8" s="14"/>
      <c r="L8" s="11"/>
      <c r="M8" s="24"/>
      <c r="N8" s="75"/>
    </row>
    <row r="9" spans="2:14" ht="30" customHeight="1" thickBot="1" x14ac:dyDescent="0.2">
      <c r="B9" s="84" t="s">
        <v>15</v>
      </c>
      <c r="C9" s="85"/>
      <c r="D9" s="70">
        <f>SUM(D7:D8)</f>
        <v>0</v>
      </c>
      <c r="E9" s="77"/>
      <c r="F9" s="78"/>
      <c r="G9" s="78"/>
      <c r="H9" s="78"/>
      <c r="I9" s="78"/>
      <c r="J9" s="78"/>
      <c r="K9" s="78"/>
      <c r="L9" s="78"/>
      <c r="M9" s="27" t="e">
        <f>D9/D27</f>
        <v>#DIV/0!</v>
      </c>
      <c r="N9" s="36"/>
    </row>
    <row r="10" spans="2:14" ht="30" customHeight="1" thickTop="1" x14ac:dyDescent="0.15">
      <c r="B10" s="105" t="s">
        <v>3</v>
      </c>
      <c r="C10" s="57"/>
      <c r="D10" s="60"/>
      <c r="E10" s="58"/>
      <c r="F10" s="58"/>
      <c r="G10" s="58"/>
      <c r="H10" s="58"/>
      <c r="I10" s="58"/>
      <c r="J10" s="58"/>
      <c r="K10" s="58"/>
      <c r="L10" s="59"/>
      <c r="M10" s="73"/>
      <c r="N10" s="46"/>
    </row>
    <row r="11" spans="2:14" ht="30" customHeight="1" x14ac:dyDescent="0.15">
      <c r="B11" s="106"/>
      <c r="C11" s="38"/>
      <c r="D11" s="39"/>
      <c r="E11" s="40"/>
      <c r="F11" s="41"/>
      <c r="G11" s="41"/>
      <c r="H11" s="42"/>
      <c r="I11" s="41"/>
      <c r="J11" s="43"/>
      <c r="K11" s="41"/>
      <c r="L11" s="44"/>
      <c r="M11" s="26"/>
      <c r="N11" s="45"/>
    </row>
    <row r="12" spans="2:14" ht="30" customHeight="1" x14ac:dyDescent="0.15">
      <c r="B12" s="106"/>
      <c r="C12" s="8"/>
      <c r="D12" s="39"/>
      <c r="E12" s="18"/>
      <c r="F12" s="19"/>
      <c r="G12" s="19"/>
      <c r="H12" s="20"/>
      <c r="I12" s="19"/>
      <c r="J12" s="21"/>
      <c r="K12" s="19"/>
      <c r="L12" s="15"/>
      <c r="M12" s="24"/>
      <c r="N12" s="35"/>
    </row>
    <row r="13" spans="2:14" ht="30" customHeight="1" x14ac:dyDescent="0.15">
      <c r="B13" s="106"/>
      <c r="C13" s="48"/>
      <c r="D13" s="49"/>
      <c r="E13" s="50"/>
      <c r="F13" s="51"/>
      <c r="G13" s="51"/>
      <c r="H13" s="52"/>
      <c r="I13" s="51"/>
      <c r="J13" s="53"/>
      <c r="K13" s="51"/>
      <c r="L13" s="54"/>
      <c r="M13" s="55"/>
      <c r="N13" s="35"/>
    </row>
    <row r="14" spans="2:14" ht="30" customHeight="1" x14ac:dyDescent="0.15">
      <c r="B14" s="106"/>
      <c r="C14" s="63"/>
      <c r="D14" s="64"/>
      <c r="E14" s="61"/>
      <c r="F14" s="61"/>
      <c r="G14" s="61"/>
      <c r="H14" s="61"/>
      <c r="I14" s="61"/>
      <c r="J14" s="61"/>
      <c r="K14" s="61"/>
      <c r="L14" s="62"/>
      <c r="M14" s="71"/>
      <c r="N14" s="47"/>
    </row>
    <row r="15" spans="2:14" ht="30" customHeight="1" x14ac:dyDescent="0.15">
      <c r="B15" s="106"/>
      <c r="C15" s="17"/>
      <c r="D15" s="9"/>
      <c r="E15" s="10"/>
      <c r="F15" s="12"/>
      <c r="G15" s="12"/>
      <c r="H15" s="13"/>
      <c r="I15" s="12"/>
      <c r="J15" s="11"/>
      <c r="K15" s="12"/>
      <c r="L15" s="15"/>
      <c r="M15" s="26"/>
      <c r="N15" s="35"/>
    </row>
    <row r="16" spans="2:14" ht="30" customHeight="1" x14ac:dyDescent="0.15">
      <c r="B16" s="106"/>
      <c r="C16" s="8"/>
      <c r="D16" s="39"/>
      <c r="E16" s="40"/>
      <c r="F16" s="41"/>
      <c r="G16" s="41"/>
      <c r="H16" s="42"/>
      <c r="I16" s="12"/>
      <c r="J16" s="11"/>
      <c r="K16" s="12"/>
      <c r="L16" s="15"/>
      <c r="M16" s="24"/>
      <c r="N16" s="31"/>
    </row>
    <row r="17" spans="2:15" ht="30" customHeight="1" x14ac:dyDescent="0.15">
      <c r="B17" s="106"/>
      <c r="C17" s="8"/>
      <c r="D17" s="39"/>
      <c r="E17" s="40"/>
      <c r="F17" s="41"/>
      <c r="G17" s="41"/>
      <c r="H17" s="42"/>
      <c r="I17" s="12"/>
      <c r="J17" s="11"/>
      <c r="K17" s="12"/>
      <c r="L17" s="15"/>
      <c r="M17" s="24"/>
      <c r="N17" s="31"/>
    </row>
    <row r="18" spans="2:15" ht="30" customHeight="1" x14ac:dyDescent="0.15">
      <c r="B18" s="106"/>
      <c r="C18" s="67"/>
      <c r="D18" s="68"/>
      <c r="E18" s="65"/>
      <c r="F18" s="65"/>
      <c r="G18" s="65"/>
      <c r="H18" s="65"/>
      <c r="I18" s="65"/>
      <c r="J18" s="65"/>
      <c r="K18" s="65"/>
      <c r="L18" s="66"/>
      <c r="M18" s="69"/>
      <c r="N18" s="47"/>
    </row>
    <row r="19" spans="2:15" ht="30" customHeight="1" x14ac:dyDescent="0.15">
      <c r="B19" s="106"/>
      <c r="C19" s="17"/>
      <c r="D19" s="39"/>
      <c r="E19" s="40"/>
      <c r="F19" s="41"/>
      <c r="G19" s="41"/>
      <c r="H19" s="42"/>
      <c r="I19" s="41"/>
      <c r="J19" s="42"/>
      <c r="K19" s="41"/>
      <c r="L19" s="56"/>
      <c r="M19" s="26"/>
      <c r="N19" s="35"/>
    </row>
    <row r="20" spans="2:15" ht="30" customHeight="1" x14ac:dyDescent="0.15">
      <c r="B20" s="83"/>
      <c r="C20" s="8"/>
      <c r="D20" s="9"/>
      <c r="E20" s="18"/>
      <c r="F20" s="19"/>
      <c r="G20" s="19"/>
      <c r="H20" s="20"/>
      <c r="I20" s="12"/>
      <c r="J20" s="11"/>
      <c r="K20" s="12"/>
      <c r="L20" s="15"/>
      <c r="M20" s="24"/>
      <c r="N20" s="31"/>
    </row>
    <row r="21" spans="2:15" ht="30" customHeight="1" thickBot="1" x14ac:dyDescent="0.2">
      <c r="B21" s="107" t="s">
        <v>15</v>
      </c>
      <c r="C21" s="108"/>
      <c r="D21" s="70">
        <f>SUM(D10,D14,D18)</f>
        <v>0</v>
      </c>
      <c r="E21" s="86"/>
      <c r="F21" s="87"/>
      <c r="G21" s="87"/>
      <c r="H21" s="87"/>
      <c r="I21" s="87"/>
      <c r="J21" s="87"/>
      <c r="K21" s="87"/>
      <c r="L21" s="88"/>
      <c r="M21" s="27" t="e">
        <f t="shared" ref="M21:M26" si="0">D21/$D$27</f>
        <v>#DIV/0!</v>
      </c>
      <c r="N21" s="36"/>
    </row>
    <row r="22" spans="2:15" ht="30" customHeight="1" thickTop="1" x14ac:dyDescent="0.15">
      <c r="B22" s="109" t="s">
        <v>7</v>
      </c>
      <c r="C22" s="110"/>
      <c r="D22" s="22">
        <f>D9+D21</f>
        <v>0</v>
      </c>
      <c r="E22" s="92" t="s">
        <v>9</v>
      </c>
      <c r="F22" s="93"/>
      <c r="G22" s="93"/>
      <c r="H22" s="93"/>
      <c r="I22" s="93"/>
      <c r="J22" s="93"/>
      <c r="K22" s="93"/>
      <c r="L22" s="94"/>
      <c r="M22" s="24" t="e">
        <f t="shared" si="0"/>
        <v>#DIV/0!</v>
      </c>
      <c r="N22" s="33"/>
    </row>
    <row r="23" spans="2:15" ht="30" customHeight="1" x14ac:dyDescent="0.15">
      <c r="B23" s="111" t="s">
        <v>4</v>
      </c>
      <c r="C23" s="112"/>
      <c r="D23" s="16">
        <f>D22*5%</f>
        <v>0</v>
      </c>
      <c r="E23" s="95" t="s">
        <v>20</v>
      </c>
      <c r="F23" s="96"/>
      <c r="G23" s="96"/>
      <c r="H23" s="96"/>
      <c r="I23" s="96"/>
      <c r="J23" s="96"/>
      <c r="K23" s="96"/>
      <c r="L23" s="97"/>
      <c r="M23" s="24" t="e">
        <f t="shared" si="0"/>
        <v>#DIV/0!</v>
      </c>
      <c r="N23" s="34"/>
    </row>
    <row r="24" spans="2:15" ht="30" customHeight="1" x14ac:dyDescent="0.15">
      <c r="B24" s="111" t="s">
        <v>5</v>
      </c>
      <c r="C24" s="112"/>
      <c r="D24" s="9">
        <f>(D22+D23)*10%</f>
        <v>0</v>
      </c>
      <c r="E24" s="95" t="s">
        <v>12</v>
      </c>
      <c r="F24" s="96"/>
      <c r="G24" s="96"/>
      <c r="H24" s="96"/>
      <c r="I24" s="96"/>
      <c r="J24" s="96"/>
      <c r="K24" s="96"/>
      <c r="L24" s="97"/>
      <c r="M24" s="24" t="e">
        <f t="shared" si="0"/>
        <v>#DIV/0!</v>
      </c>
      <c r="N24" s="34"/>
      <c r="O24" s="1"/>
    </row>
    <row r="25" spans="2:15" ht="30" customHeight="1" x14ac:dyDescent="0.15">
      <c r="B25" s="111" t="s">
        <v>16</v>
      </c>
      <c r="C25" s="112"/>
      <c r="D25" s="9">
        <f>SUM(D22:D24)</f>
        <v>0</v>
      </c>
      <c r="E25" s="95" t="s">
        <v>10</v>
      </c>
      <c r="F25" s="96"/>
      <c r="G25" s="96"/>
      <c r="H25" s="96"/>
      <c r="I25" s="96"/>
      <c r="J25" s="96"/>
      <c r="K25" s="96"/>
      <c r="L25" s="97"/>
      <c r="M25" s="24" t="e">
        <f t="shared" si="0"/>
        <v>#DIV/0!</v>
      </c>
      <c r="N25" s="31"/>
      <c r="O25" s="3"/>
    </row>
    <row r="26" spans="2:15" ht="30" customHeight="1" thickBot="1" x14ac:dyDescent="0.2">
      <c r="B26" s="101" t="s">
        <v>6</v>
      </c>
      <c r="C26" s="102"/>
      <c r="D26" s="30">
        <f>D25*10%</f>
        <v>0</v>
      </c>
      <c r="E26" s="98" t="s">
        <v>17</v>
      </c>
      <c r="F26" s="99"/>
      <c r="G26" s="99"/>
      <c r="H26" s="99"/>
      <c r="I26" s="99"/>
      <c r="J26" s="99"/>
      <c r="K26" s="99"/>
      <c r="L26" s="100"/>
      <c r="M26" s="72" t="e">
        <f t="shared" si="0"/>
        <v>#DIV/0!</v>
      </c>
      <c r="N26" s="32"/>
      <c r="O26" s="2"/>
    </row>
    <row r="27" spans="2:15" ht="30" customHeight="1" thickTop="1" thickBot="1" x14ac:dyDescent="0.2">
      <c r="B27" s="103" t="s">
        <v>18</v>
      </c>
      <c r="C27" s="104"/>
      <c r="D27" s="28">
        <f>ROUNDDOWN(D25+D26, -6)</f>
        <v>0</v>
      </c>
      <c r="E27" s="89"/>
      <c r="F27" s="90"/>
      <c r="G27" s="90"/>
      <c r="H27" s="90"/>
      <c r="I27" s="90"/>
      <c r="J27" s="90"/>
      <c r="K27" s="90"/>
      <c r="L27" s="91"/>
      <c r="M27" s="29" t="e">
        <f>ROUNDDOWN(M9+M21+M23+M24+M26, -0.1)</f>
        <v>#DIV/0!</v>
      </c>
      <c r="N27" s="37"/>
    </row>
    <row r="28" spans="2:15" x14ac:dyDescent="0.15">
      <c r="D28" s="1"/>
    </row>
    <row r="29" spans="2:15" x14ac:dyDescent="0.15">
      <c r="D29" s="1">
        <f>SUM(D25,D26)</f>
        <v>0</v>
      </c>
    </row>
  </sheetData>
  <mergeCells count="21">
    <mergeCell ref="B26:C26"/>
    <mergeCell ref="B27:C27"/>
    <mergeCell ref="B10:B20"/>
    <mergeCell ref="B21:C21"/>
    <mergeCell ref="B22:C22"/>
    <mergeCell ref="B23:C23"/>
    <mergeCell ref="B24:C24"/>
    <mergeCell ref="B25:C25"/>
    <mergeCell ref="E21:L21"/>
    <mergeCell ref="E27:L27"/>
    <mergeCell ref="E22:L22"/>
    <mergeCell ref="E23:L23"/>
    <mergeCell ref="E24:L24"/>
    <mergeCell ref="E25:L25"/>
    <mergeCell ref="E26:L26"/>
    <mergeCell ref="N7:N8"/>
    <mergeCell ref="B2:M2"/>
    <mergeCell ref="E9:L9"/>
    <mergeCell ref="E6:L6"/>
    <mergeCell ref="B7:B8"/>
    <mergeCell ref="B9:C9"/>
  </mergeCells>
  <phoneticPr fontId="1" type="noConversion"/>
  <pageMargins left="0.7" right="0.7" top="0.75" bottom="0.75" header="0.3" footer="0.3"/>
  <pageSetup paperSize="9" scale="68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산출내역서</vt:lpstr>
      <vt:lpstr>산출내역서!Print_Area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sarang</dc:creator>
  <cp:lastModifiedBy>서준교</cp:lastModifiedBy>
  <cp:lastPrinted>2025-08-06T04:25:12Z</cp:lastPrinted>
  <dcterms:created xsi:type="dcterms:W3CDTF">2009-01-05T02:50:17Z</dcterms:created>
  <dcterms:modified xsi:type="dcterms:W3CDTF">2026-05-22T05:13:26Z</dcterms:modified>
</cp:coreProperties>
</file>